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28800" windowHeight="12131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D39" i="4" l="1"/>
  <c r="H38" i="4"/>
  <c r="H37" i="4" s="1"/>
  <c r="E38" i="4"/>
  <c r="G37" i="4"/>
  <c r="G39" i="4" s="1"/>
  <c r="F37" i="4"/>
  <c r="F39" i="4" s="1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E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<sst xmlns="http://schemas.openxmlformats.org/spreadsheetml/2006/main" count="99" uniqueCount="51">
  <si>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</si>
  <si>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</si>
  <si>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</si>
  <si>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</si>
  <si>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</si>
  <si>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</si>
  <si>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</si>
  <si>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</si>
  <si>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</si>
  <si>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</si>
  <si>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</si>
  <si>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</si>
  <si>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</si>
  <si>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</si>
  <si>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</si>
  <si>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</si>
  <si>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</si>
  <si>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</si>
  <si>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</si>
  <si>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</si>
  <si>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</si>
  <si>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</si>
  <si>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</si>
  <si>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</si>
  <si>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</si>
  <si>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</si>
  <si>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</si>
  <si>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</si>
  <si>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</si>
  <si>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</si>
  <si>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</si>
  <si>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</si>
  <si>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</si>
  <si>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</si>
  <si>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</si>
  <si>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</si>
  <si>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</si>
  <si>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</si>
  <si>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</si>
  <si>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</si>
  <si>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</si>
  <si>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</si>
  <si>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</si>
  <si>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</si>
  <si>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</si>
  <si>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</si>
  <si>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</si>
  <si>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</si>
  <si>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</si>
  <si>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SALAMANCA, GUANAJUATO.
ESTADO ANALÍTICO DE INGRESOS
DEL 1 DE ENERO AL 30 DE JUNIO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</si>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</sst>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top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49" zoomScaleNormal="100" workbookViewId="0">
      <selection activeCell="D54" sqref="D54"/>
    </sheetView>
  </sheetViews>
  <sheetFormatPr baseColWidth="10" defaultColWidth="12" defaultRowHeight="10.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2575281.33</v>
      </c>
      <c r="D11" s="22">
        <v>0</v>
      </c>
      <c r="E11" s="22">
        <f t="shared" si="2"/>
        <v>2575281.33</v>
      </c>
      <c r="F11" s="22">
        <v>1878555.32</v>
      </c>
      <c r="G11" s="22">
        <v>1878555.32</v>
      </c>
      <c r="H11" s="22">
        <f t="shared" si="3"/>
        <v>-696726.01</v>
      </c>
      <c r="I11" s="45" t="s">
        <v>42</v>
      </c>
    </row>
    <row r="12" spans="1:9" ht="21.75" x14ac:dyDescent="0.2">
      <c r="A12" s="40"/>
      <c r="B12" s="43" t="s">
        <v>25</v>
      </c>
      <c r="C12" s="22">
        <v>995000</v>
      </c>
      <c r="D12" s="22">
        <v>0</v>
      </c>
      <c r="E12" s="22">
        <f t="shared" si="2"/>
        <v>995000</v>
      </c>
      <c r="F12" s="22">
        <v>420172.97</v>
      </c>
      <c r="G12" s="22">
        <v>412672.97</v>
      </c>
      <c r="H12" s="22">
        <f t="shared" si="3"/>
        <v>-582327.03</v>
      </c>
      <c r="I12" s="45" t="s">
        <v>43</v>
      </c>
    </row>
    <row r="13" spans="1:9" ht="21.75" x14ac:dyDescent="0.2">
      <c r="A13" s="40"/>
      <c r="B13" s="43" t="s">
        <v>26</v>
      </c>
      <c r="C13" s="22">
        <v>41577692.719999999</v>
      </c>
      <c r="D13" s="22">
        <v>0</v>
      </c>
      <c r="E13" s="22">
        <f t="shared" si="2"/>
        <v>41577692.719999999</v>
      </c>
      <c r="F13" s="22">
        <v>15179005.52</v>
      </c>
      <c r="G13" s="22">
        <v>15179005.52</v>
      </c>
      <c r="H13" s="22">
        <f t="shared" si="3"/>
        <v>-26398687.199999999</v>
      </c>
      <c r="I13" s="45" t="s">
        <v>44</v>
      </c>
    </row>
    <row r="14" spans="1:9" x14ac:dyDescent="0.2">
      <c r="A14" s="33"/>
      <c r="B14" s="43" t="s">
        <v>6</v>
      </c>
      <c r="C14" s="22">
        <v>848792.57</v>
      </c>
      <c r="D14" s="22">
        <v>0</v>
      </c>
      <c r="E14" s="22">
        <f t="shared" ref="E14" si="4">C14+D14</f>
        <v>848792.57</v>
      </c>
      <c r="F14" s="22">
        <v>533191.47</v>
      </c>
      <c r="G14" s="22">
        <v>533191.47</v>
      </c>
      <c r="H14" s="22">
        <f t="shared" ref="H14" si="5">G14-C14</f>
        <v>-315601.09999999998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45996766.619999997</v>
      </c>
      <c r="D16" s="23">
        <f t="shared" ref="D16:H16" si="6">SUM(D5:D14)</f>
        <v>0</v>
      </c>
      <c r="E16" s="23">
        <f t="shared" si="6"/>
        <v>45996766.619999997</v>
      </c>
      <c r="F16" s="23">
        <f t="shared" si="6"/>
        <v>18010925.279999997</v>
      </c>
      <c r="G16" s="11">
        <f t="shared" si="6"/>
        <v>18003425.279999997</v>
      </c>
      <c r="H16" s="12">
        <f t="shared" si="6"/>
        <v>-27993341.34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1.7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2.25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2.25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1.7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1.7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3" customHeight="1" x14ac:dyDescent="0.2">
      <c r="A31" s="48" t="s">
        <v>48</v>
      </c>
      <c r="B31" s="49"/>
      <c r="C31" s="26">
        <f t="shared" ref="C31:H31" si="14">SUM(C32:C35)</f>
        <v>44152974.049999997</v>
      </c>
      <c r="D31" s="26">
        <f t="shared" si="14"/>
        <v>0</v>
      </c>
      <c r="E31" s="26">
        <f t="shared" si="14"/>
        <v>44152974.049999997</v>
      </c>
      <c r="F31" s="26">
        <f t="shared" si="14"/>
        <v>17057560.84</v>
      </c>
      <c r="G31" s="26">
        <f t="shared" si="14"/>
        <v>17057560.84</v>
      </c>
      <c r="H31" s="26">
        <f t="shared" si="14"/>
        <v>-27095413.210000001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2.25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2.25" x14ac:dyDescent="0.2">
      <c r="A34" s="16"/>
      <c r="B34" s="17" t="s">
        <v>32</v>
      </c>
      <c r="C34" s="25">
        <v>2575281.33</v>
      </c>
      <c r="D34" s="25">
        <v>0</v>
      </c>
      <c r="E34" s="25">
        <f>C34+D34</f>
        <v>2575281.33</v>
      </c>
      <c r="F34" s="25">
        <v>1878555.32</v>
      </c>
      <c r="G34" s="25">
        <v>1878555.32</v>
      </c>
      <c r="H34" s="25">
        <f t="shared" si="15"/>
        <v>-696726.01</v>
      </c>
      <c r="I34" s="45" t="s">
        <v>42</v>
      </c>
    </row>
    <row r="35" spans="1:9" ht="21.75" x14ac:dyDescent="0.2">
      <c r="A35" s="16"/>
      <c r="B35" s="17" t="s">
        <v>26</v>
      </c>
      <c r="C35" s="25">
        <v>41577692.719999999</v>
      </c>
      <c r="D35" s="25">
        <v>0</v>
      </c>
      <c r="E35" s="25">
        <f>C35+D35</f>
        <v>41577692.719999999</v>
      </c>
      <c r="F35" s="25">
        <v>15179005.52</v>
      </c>
      <c r="G35" s="25">
        <v>15179005.52</v>
      </c>
      <c r="H35" s="25">
        <f t="shared" ref="H35" si="16">G35-C35</f>
        <v>-26398687.199999999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848792.57</v>
      </c>
      <c r="D37" s="26">
        <f t="shared" si="17"/>
        <v>0</v>
      </c>
      <c r="E37" s="26">
        <f t="shared" si="17"/>
        <v>848792.57</v>
      </c>
      <c r="F37" s="26">
        <f t="shared" si="17"/>
        <v>533191.47</v>
      </c>
      <c r="G37" s="26">
        <f t="shared" si="17"/>
        <v>533191.47</v>
      </c>
      <c r="H37" s="26">
        <f t="shared" si="17"/>
        <v>-315601.09999999998</v>
      </c>
      <c r="I37" s="45" t="s">
        <v>46</v>
      </c>
    </row>
    <row r="38" spans="1:9" x14ac:dyDescent="0.2">
      <c r="A38" s="14"/>
      <c r="B38" s="17" t="s">
        <v>6</v>
      </c>
      <c r="C38" s="25">
        <v>848792.57</v>
      </c>
      <c r="D38" s="25">
        <v>0</v>
      </c>
      <c r="E38" s="25">
        <f>C38+D38</f>
        <v>848792.57</v>
      </c>
      <c r="F38" s="25">
        <v>533191.47</v>
      </c>
      <c r="G38" s="25">
        <v>533191.47</v>
      </c>
      <c r="H38" s="25">
        <f>G38-C38</f>
        <v>-315601.09999999998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45001766.619999997</v>
      </c>
      <c r="D39" s="23">
        <f t="shared" ref="D39:H39" si="18">SUM(D37+D31+D21)</f>
        <v>0</v>
      </c>
      <c r="E39" s="23">
        <f t="shared" si="18"/>
        <v>45001766.619999997</v>
      </c>
      <c r="F39" s="23">
        <f t="shared" si="18"/>
        <v>17590752.309999999</v>
      </c>
      <c r="G39" s="23">
        <f t="shared" si="18"/>
        <v>17590752.309999999</v>
      </c>
      <c r="H39" s="12">
        <f t="shared" si="18"/>
        <v>-27411014.310000002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3.1" x14ac:dyDescent="0.2">
      <c r="B42" s="38" t="s">
        <v>34</v>
      </c>
    </row>
    <row r="43" spans="1:9" ht="12.25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x14ac:dyDescent="0.2">
      <c r="A45" s="46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lastPrinted>2019-07-15T14:40:53Z</cp:lastPrinted>
  <dcterms:created xsi:type="dcterms:W3CDTF">2012-12-11T20:48:19Z</dcterms:created>
  <dcterms:modified xsi:type="dcterms:W3CDTF">2019-07-15T19:57:44Z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